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11/relationships/webextensiontaskpanes" Target="xl/webextensions/taskpanes.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hidePivotFieldList="1" defaultThemeVersion="166925"/>
  <mc:AlternateContent xmlns:mc="http://schemas.openxmlformats.org/markup-compatibility/2006">
    <mc:Choice Requires="x15">
      <x15ac:absPath xmlns:x15ac="http://schemas.microsoft.com/office/spreadsheetml/2010/11/ac" url="A:\RI\Balanços\Balanços_2026\2T26\4. Planilhas para o Site\Endividamento\"/>
    </mc:Choice>
  </mc:AlternateContent>
  <xr:revisionPtr revIDLastSave="0" documentId="8_{1527FE56-F152-48C6-AA29-74F76206FBB5}" xr6:coauthVersionLast="47" xr6:coauthVersionMax="47" xr10:uidLastSave="{00000000-0000-0000-0000-000000000000}"/>
  <bookViews>
    <workbookView xWindow="-120" yWindow="-120" windowWidth="20730" windowHeight="11040" xr2:uid="{4591E0CB-096E-4B33-9BEC-861DED4B97FD}"/>
    <workbookView xWindow="20370" yWindow="-120" windowWidth="29040" windowHeight="15720" xr2:uid="{6EAEBB13-26BA-4615-8452-8EA94DCE5736}"/>
  </bookViews>
  <sheets>
    <sheet name="Endividamento 1T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 i="1" l="1"/>
  <c r="E25" i="1"/>
  <c r="E22" i="1"/>
  <c r="E68" i="1"/>
  <c r="E26" i="1" l="1"/>
  <c r="E72" i="1" s="1"/>
  <c r="E97" i="1" l="1"/>
  <c r="E99" i="1" l="1"/>
</calcChain>
</file>

<file path=xl/sharedStrings.xml><?xml version="1.0" encoding="utf-8"?>
<sst xmlns="http://schemas.openxmlformats.org/spreadsheetml/2006/main" count="239" uniqueCount="150">
  <si>
    <t>Holdings</t>
  </si>
  <si>
    <t>Company</t>
  </si>
  <si>
    <t>Contract</t>
  </si>
  <si>
    <t>Balance 2Q26 (R$ MM)</t>
  </si>
  <si>
    <t>Cost</t>
  </si>
  <si>
    <t xml:space="preserve">Issuance Date </t>
  </si>
  <si>
    <t>Term</t>
  </si>
  <si>
    <t>Empresa</t>
  </si>
  <si>
    <t>Contrato</t>
  </si>
  <si>
    <t>Saldo Final 2T26 (R$ MM)</t>
  </si>
  <si>
    <t>Taxa</t>
  </si>
  <si>
    <t>Data de Emissão</t>
  </si>
  <si>
    <t>Vencimento</t>
  </si>
  <si>
    <t>Alupar</t>
  </si>
  <si>
    <t>8ª Emissão de Debêntures</t>
  </si>
  <si>
    <t>IPCA + 6,499%</t>
  </si>
  <si>
    <t>Alupar Colômbia</t>
  </si>
  <si>
    <t>Citibank – Nota Promissória</t>
  </si>
  <si>
    <t>IBR + 1,6%</t>
  </si>
  <si>
    <t>Banco Santander S.A</t>
  </si>
  <si>
    <t>IBR + 1,95%</t>
  </si>
  <si>
    <t>Alupar Perú</t>
  </si>
  <si>
    <t>Itau Coprbanca New York Branch</t>
  </si>
  <si>
    <t>SOFR 3M + 2,8%</t>
  </si>
  <si>
    <t>Santander España</t>
  </si>
  <si>
    <t>SOFR 3M + 2,45%</t>
  </si>
  <si>
    <t>SOFR 3M + 2,35%</t>
  </si>
  <si>
    <t>Citibank Del Peru S.A</t>
  </si>
  <si>
    <t>SOFR 3M + 5,1%</t>
  </si>
  <si>
    <t>SOFR 3M + 1,27%</t>
  </si>
  <si>
    <t>SOFR + 2,35%</t>
  </si>
  <si>
    <t>Windepar</t>
  </si>
  <si>
    <t>1ª Emissão de Debêntures</t>
  </si>
  <si>
    <t>IPCA + 7,63%</t>
  </si>
  <si>
    <t>Total Holdings</t>
  </si>
  <si>
    <t>Transmissão (Transmission)</t>
  </si>
  <si>
    <t>AETE</t>
  </si>
  <si>
    <t>2ª Emissão de Debêntures</t>
  </si>
  <si>
    <t>CDI + 1%</t>
  </si>
  <si>
    <t>EATE</t>
  </si>
  <si>
    <t>11ª Emissão de Debêntures</t>
  </si>
  <si>
    <t>CDI + 1,65%</t>
  </si>
  <si>
    <t>12ª Emissão de Debêntures</t>
  </si>
  <si>
    <t>CDI + 0,89%</t>
  </si>
  <si>
    <t>14ª Emissão de Debêntures</t>
  </si>
  <si>
    <t>CDI + 0,47%</t>
  </si>
  <si>
    <t>13ª Emissão de Debêntures – I</t>
  </si>
  <si>
    <t>CDI + 0,67%</t>
  </si>
  <si>
    <t>13ª Emissão de Debêntures – II</t>
  </si>
  <si>
    <t>IPCA + 7,45%</t>
  </si>
  <si>
    <t>EBTE</t>
  </si>
  <si>
    <t>4ª Emissão de Debêntures</t>
  </si>
  <si>
    <t>5ª Emissão de Debêntures</t>
  </si>
  <si>
    <t>CDI + 0,39%</t>
  </si>
  <si>
    <t>ECTE</t>
  </si>
  <si>
    <t>10ª Emissão de Debêntures</t>
  </si>
  <si>
    <t>CDI + 0,47</t>
  </si>
  <si>
    <t>9ª Emissão de Debêntures</t>
  </si>
  <si>
    <t>EDTE</t>
  </si>
  <si>
    <t>IPCA + 5,29%</t>
  </si>
  <si>
    <t>ELTE</t>
  </si>
  <si>
    <t>IPCA + 6,42%</t>
  </si>
  <si>
    <t>ENTE</t>
  </si>
  <si>
    <t>6ª Emissão de Debêntures</t>
  </si>
  <si>
    <t>7ª Emissão de Debêntures</t>
  </si>
  <si>
    <t>ESTE</t>
  </si>
  <si>
    <t>IPCA + 4,5%</t>
  </si>
  <si>
    <t>ETAP</t>
  </si>
  <si>
    <t>3ª Emissão de Debêntures</t>
  </si>
  <si>
    <t>CDI + 0,49%</t>
  </si>
  <si>
    <t>ETB</t>
  </si>
  <si>
    <t>IPCA + 5,34%</t>
  </si>
  <si>
    <t>ETC</t>
  </si>
  <si>
    <t>ETEM</t>
  </si>
  <si>
    <t>ETEP</t>
  </si>
  <si>
    <t>CDI + 1,8%</t>
  </si>
  <si>
    <t>ETES</t>
  </si>
  <si>
    <t>ETVG</t>
  </si>
  <si>
    <t>SED</t>
  </si>
  <si>
    <t>Banco BTG Chile</t>
  </si>
  <si>
    <t>SOFR + 1,65%</t>
  </si>
  <si>
    <t>BNDS – Subcrédito Ana</t>
  </si>
  <si>
    <t>BNDS – Subcrédito Illapa</t>
  </si>
  <si>
    <t>TBO</t>
  </si>
  <si>
    <t>BNB</t>
  </si>
  <si>
    <t>IPCA + 3,96%</t>
  </si>
  <si>
    <t>TCC</t>
  </si>
  <si>
    <t>IPCA + 6,53%</t>
  </si>
  <si>
    <t>TCE</t>
  </si>
  <si>
    <t>MUFG BANK</t>
  </si>
  <si>
    <t>SOFR 6M + 2,65%</t>
  </si>
  <si>
    <t>TME</t>
  </si>
  <si>
    <t>TPE</t>
  </si>
  <si>
    <t>Transirapé</t>
  </si>
  <si>
    <t>BDMG (FINEM) –  nº 193.292</t>
  </si>
  <si>
    <t>TJLP + 3,5%</t>
  </si>
  <si>
    <t>TSM</t>
  </si>
  <si>
    <t>TECP</t>
  </si>
  <si>
    <t>IPCA + 6,993%</t>
  </si>
  <si>
    <t>TEL</t>
  </si>
  <si>
    <t>IBR + 1,7%</t>
  </si>
  <si>
    <t>TSA</t>
  </si>
  <si>
    <t>Itaú</t>
  </si>
  <si>
    <t>SOFR 3M + 2,04%</t>
  </si>
  <si>
    <t>TPC</t>
  </si>
  <si>
    <t>CDI + 0,7%</t>
  </si>
  <si>
    <t>TES</t>
  </si>
  <si>
    <t>SOFR 3M + 1,65%</t>
  </si>
  <si>
    <t>Total Transmissão Consolidado</t>
  </si>
  <si>
    <t>Geração (Generation)</t>
  </si>
  <si>
    <t>EAP I</t>
  </si>
  <si>
    <t>IPCA + 6,4%</t>
  </si>
  <si>
    <t>BNB –  nº 35.2023.9396.30266</t>
  </si>
  <si>
    <t>IPCA + 4,55%</t>
  </si>
  <si>
    <t>EAP II</t>
  </si>
  <si>
    <t>BNB –  nº 35.2023.9396.30267</t>
  </si>
  <si>
    <t>EDV I</t>
  </si>
  <si>
    <t>BNDES –  nº  15.2.0778.1</t>
  </si>
  <si>
    <t>TJLP + 2,18%</t>
  </si>
  <si>
    <t>BNDES –  nº  19.2.0598.1</t>
  </si>
  <si>
    <t>IPCA + 3,7%</t>
  </si>
  <si>
    <t>EDV II</t>
  </si>
  <si>
    <t>EDV III</t>
  </si>
  <si>
    <t>EDV IV</t>
  </si>
  <si>
    <t>EDV X</t>
  </si>
  <si>
    <t>Ferreira Gomes</t>
  </si>
  <si>
    <t>BNDES – nº 12.2.1390.1</t>
  </si>
  <si>
    <t>TJLP + 2,34%</t>
  </si>
  <si>
    <t>IPCA + 6,47%</t>
  </si>
  <si>
    <t>Foz do Rio Claro</t>
  </si>
  <si>
    <t>CDI + 0,54%</t>
  </si>
  <si>
    <t>Ijuí</t>
  </si>
  <si>
    <t>BNDES –  nº 08.2.0071.1</t>
  </si>
  <si>
    <t>TJLP + 3,17%</t>
  </si>
  <si>
    <t>UFV Pitombeira</t>
  </si>
  <si>
    <t>BNB –  nº 35.2024.1100.31158</t>
  </si>
  <si>
    <t>IPCA + 5,027%</t>
  </si>
  <si>
    <t>La Virgen</t>
  </si>
  <si>
    <t>BTG Chile</t>
  </si>
  <si>
    <t>SOFR 3M + 3,45%</t>
  </si>
  <si>
    <t>HAITONG BANK (BTG Caiman)</t>
  </si>
  <si>
    <t>Verde 08</t>
  </si>
  <si>
    <t>CDI + 0,59%</t>
  </si>
  <si>
    <t>Risaralda</t>
  </si>
  <si>
    <t>Itau Corpbanca Colombia</t>
  </si>
  <si>
    <t>IBR + 3,5%</t>
  </si>
  <si>
    <t>Total Geração (Generation)</t>
  </si>
  <si>
    <t>Dívida Total ( Total Debt)</t>
  </si>
  <si>
    <t>(*) Indicador Bancario de Referencia (IBR). A taxa do IBR é mensal. (IBR (Indicador Bancario de Referencia). The IBR rate is calculated on a monthly basis.)</t>
  </si>
  <si>
    <t>(**) SOFR (Secured Overnight Financing Rate) é uma taxa de juros publicada pelo Federal Reserve Bank de Nova York (Federal Reserve Bank of New York). (SOFR (Secured Overnight Financing Rate) is an interest rate published by the Federal Reserve Bank of New York.)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</si>
</sst>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_-* #,##0_-;\-* #,##0_-;_-* &quot;-&quot;??_-;_-@_-"/>
    <numFmt numFmtId="167" formatCode="0.0%"/>
  </numFmts>
  <fonts count="10">
    <font>
      <sz val="11"/>
      <color theme="1"/>
      <name val="Calibri"/>
      <family val="2"/>
      <scheme val="minor"/>
    </font>
    <font>
      <sz val="11"/>
      <color theme="1"/>
      <name val="Calibri"/>
      <family val="2"/>
      <scheme val="minor"/>
    </font>
    <font>
      <sz val="10"/>
      <color theme="1"/>
      <name val="Segoe UI"/>
      <family val="2"/>
    </font>
    <font>
      <sz val="11"/>
      <color rgb="FF003594"/>
      <name val="Segoe UI"/>
      <family val="2"/>
    </font>
    <font>
      <sz val="9"/>
      <color rgb="FF003594"/>
      <name val="Segoe UI"/>
      <family val="2"/>
    </font>
    <font>
      <b/>
      <i/>
      <sz val="24"/>
      <color rgb="FF003594"/>
      <name val="Segoe UI"/>
      <family val="2"/>
    </font>
    <font>
      <sz val="11"/>
      <color theme="1"/>
      <name val="Segoe UI"/>
      <family val="2"/>
    </font>
    <font>
      <b/>
      <sz val="11"/>
      <color theme="0"/>
      <name val="Segoe UI"/>
      <family val="2"/>
    </font>
    <font>
      <sz val="11"/>
      <name val="Segoe UI"/>
      <family val="2"/>
    </font>
    <font>
      <sz val="11"/>
      <color rgb="FF383838"/>
      <name val="Segoe UI"/>
      <family val="2"/>
    </font>
  </fonts>
  <fills count="10">
    <fill>
      <patternFill patternType="none"/>
    </fill>
    <fill>
      <patternFill patternType="gray125"/>
    </fill>
    <fill>
      <patternFill patternType="solid">
        <fgColor rgb="FF003594"/>
        <bgColor indexed="64"/>
      </patternFill>
    </fill>
    <fill>
      <patternFill patternType="solid">
        <fgColor rgb="FF009F4D"/>
        <bgColor indexed="64"/>
      </patternFill>
    </fill>
    <fill>
      <patternFill patternType="solid">
        <fgColor theme="0"/>
        <bgColor indexed="64"/>
      </patternFill>
    </fill>
    <fill>
      <patternFill patternType="solid">
        <fgColor rgb="FF00B050"/>
        <bgColor indexed="64"/>
      </patternFill>
    </fill>
    <fill>
      <patternFill patternType="solid">
        <fgColor rgb="FF002060"/>
        <bgColor indexed="64"/>
      </patternFill>
    </fill>
    <fill>
      <patternFill patternType="solid">
        <fgColor rgb="FF92D050"/>
        <bgColor indexed="64"/>
      </patternFill>
    </fill>
    <fill>
      <patternFill patternType="solid">
        <fgColor theme="1"/>
        <bgColor indexed="64"/>
      </patternFill>
    </fill>
    <fill>
      <patternFill patternType="solid">
        <fgColor rgb="FFFFFFFF"/>
        <bgColor indexed="64"/>
      </patternFill>
    </fill>
  </fills>
  <borders count="5">
    <border>
      <left/>
      <right/>
      <top/>
      <bottom/>
      <diagonal/>
    </border>
    <border>
      <left style="medium">
        <color rgb="FFF2F0F0"/>
      </left>
      <right style="medium">
        <color rgb="FFF2F0F0"/>
      </right>
      <top style="medium">
        <color rgb="FFF2F0F0"/>
      </top>
      <bottom style="medium">
        <color rgb="FFF2F0F0"/>
      </bottom>
      <diagonal/>
    </border>
    <border>
      <left style="medium">
        <color rgb="FFF2F0F0"/>
      </left>
      <right style="medium">
        <color rgb="FFF2F0F0"/>
      </right>
      <top style="medium">
        <color rgb="FFF2F0F0"/>
      </top>
      <bottom/>
      <diagonal/>
    </border>
    <border>
      <left style="medium">
        <color rgb="FFF2F0F0"/>
      </left>
      <right style="medium">
        <color rgb="FFF2F0F0"/>
      </right>
      <top/>
      <bottom style="medium">
        <color rgb="FFF2F0F0"/>
      </bottom>
      <diagonal/>
    </border>
    <border>
      <left style="medium">
        <color rgb="FFF2F0F0"/>
      </left>
      <right style="medium">
        <color rgb="FFF2F0F0"/>
      </right>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3" fillId="2" borderId="0" xfId="0" applyFont="1" applyFill="1" applyAlignment="1" applyProtection="1">
      <alignment horizontal="left" indent="1"/>
    </xf>
    <xf numFmtId="0" fontId="3" fillId="2" borderId="0" xfId="0" applyFont="1" applyFill="1" applyAlignment="1" applyProtection="1">
      <alignment horizontal="center"/>
    </xf>
    <xf numFmtId="0" fontId="3" fillId="2" borderId="0" xfId="0" applyFont="1" applyFill="1" applyProtection="1"/>
    <xf numFmtId="0" fontId="4" fillId="2" borderId="0" xfId="0" applyFont="1" applyFill="1" applyProtection="1"/>
    <xf numFmtId="0" fontId="3" fillId="2" borderId="0" xfId="0" applyFont="1" applyFill="1"/>
    <xf numFmtId="0" fontId="5" fillId="2" borderId="0" xfId="0" applyFont="1" applyFill="1" applyAlignment="1" applyProtection="1">
      <alignment horizontal="right"/>
    </xf>
    <xf numFmtId="0" fontId="5" fillId="2" borderId="0" xfId="0" applyFont="1" applyFill="1" applyAlignment="1" applyProtection="1">
      <alignment horizontal="center"/>
    </xf>
    <xf numFmtId="0" fontId="6" fillId="3" borderId="0" xfId="0" applyFont="1" applyFill="1" applyAlignment="1" applyProtection="1">
      <alignment horizontal="right"/>
    </xf>
    <xf numFmtId="0" fontId="6" fillId="3" borderId="0" xfId="0" applyFont="1" applyFill="1" applyAlignment="1" applyProtection="1">
      <alignment horizontal="center"/>
    </xf>
    <xf numFmtId="0" fontId="6" fillId="3" borderId="0" xfId="0" applyFont="1" applyFill="1" applyProtection="1"/>
    <xf numFmtId="0" fontId="6" fillId="3" borderId="0" xfId="0" applyFont="1" applyFill="1"/>
    <xf numFmtId="0" fontId="6" fillId="4" borderId="0" xfId="0" applyFont="1" applyFill="1"/>
    <xf numFmtId="0" fontId="6" fillId="4" borderId="0" xfId="0" applyFont="1" applyFill="1" applyAlignment="1">
      <alignment horizontal="center"/>
    </xf>
    <xf numFmtId="0" fontId="7" fillId="5" borderId="0" xfId="0" applyFont="1" applyFill="1" applyBorder="1" applyAlignment="1">
      <alignment horizontal="center"/>
    </xf>
    <xf numFmtId="0" fontId="6" fillId="0" borderId="0" xfId="0" applyFont="1" applyFill="1" applyBorder="1" applyAlignment="1">
      <alignment vertical="center"/>
    </xf>
    <xf numFmtId="0" fontId="6" fillId="0" borderId="0" xfId="0" applyFont="1" applyFill="1" applyBorder="1" applyAlignment="1">
      <alignment horizontal="center"/>
    </xf>
    <xf numFmtId="166" fontId="6" fillId="0" borderId="0" xfId="0" applyNumberFormat="1" applyFont="1" applyFill="1"/>
    <xf numFmtId="0" fontId="6" fillId="0" borderId="0" xfId="0" applyFont="1" applyFill="1"/>
    <xf numFmtId="0" fontId="6" fillId="0" borderId="0" xfId="0" applyFont="1" applyFill="1" applyAlignment="1">
      <alignment horizontal="center"/>
    </xf>
    <xf numFmtId="0" fontId="6" fillId="0" borderId="0" xfId="0" applyFont="1" applyFill="1" applyAlignment="1">
      <alignment vertical="center"/>
    </xf>
    <xf numFmtId="0" fontId="8" fillId="0" borderId="0" xfId="0" applyFont="1" applyFill="1" applyAlignment="1">
      <alignment vertical="center"/>
    </xf>
    <xf numFmtId="167" fontId="6" fillId="0" borderId="0" xfId="2" applyNumberFormat="1" applyFont="1" applyFill="1"/>
    <xf numFmtId="0" fontId="6" fillId="0" borderId="0" xfId="0" applyFont="1" applyFill="1" applyAlignment="1">
      <alignment horizontal="center" vertical="center"/>
    </xf>
    <xf numFmtId="0" fontId="7" fillId="6" borderId="0" xfId="0" applyFont="1" applyFill="1" applyAlignment="1">
      <alignment horizontal="center"/>
    </xf>
    <xf numFmtId="166" fontId="6" fillId="4" borderId="0" xfId="1" applyNumberFormat="1" applyFont="1" applyFill="1" applyAlignment="1">
      <alignment horizontal="center"/>
    </xf>
    <xf numFmtId="166" fontId="6" fillId="4" borderId="0" xfId="0" applyNumberFormat="1" applyFont="1" applyFill="1" applyAlignment="1">
      <alignment horizontal="center"/>
    </xf>
    <xf numFmtId="166" fontId="7" fillId="6" borderId="0" xfId="0" applyNumberFormat="1" applyFont="1" applyFill="1" applyAlignment="1">
      <alignment horizontal="center"/>
    </xf>
    <xf numFmtId="0" fontId="6" fillId="6" borderId="0" xfId="0" applyFont="1" applyFill="1" applyAlignment="1">
      <alignment horizontal="center"/>
    </xf>
    <xf numFmtId="0" fontId="6" fillId="7" borderId="0" xfId="0" applyFont="1" applyFill="1" applyAlignment="1">
      <alignment horizontal="center"/>
    </xf>
    <xf numFmtId="166" fontId="7" fillId="7" borderId="0" xfId="1" applyNumberFormat="1" applyFont="1" applyFill="1" applyAlignment="1">
      <alignment horizontal="center"/>
    </xf>
    <xf numFmtId="166" fontId="6" fillId="0" borderId="0" xfId="0" applyNumberFormat="1" applyFont="1" applyFill="1" applyAlignment="1">
      <alignment horizontal="center"/>
    </xf>
    <xf numFmtId="166" fontId="6" fillId="0" borderId="0" xfId="1" applyNumberFormat="1" applyFont="1" applyFill="1" applyAlignment="1">
      <alignment horizontal="center"/>
    </xf>
    <xf numFmtId="166" fontId="6" fillId="0" borderId="0" xfId="1" applyNumberFormat="1" applyFont="1" applyFill="1" applyBorder="1" applyAlignment="1">
      <alignment horizontal="center"/>
    </xf>
    <xf numFmtId="17" fontId="6" fillId="0" borderId="0" xfId="0" applyNumberFormat="1" applyFont="1" applyFill="1" applyAlignment="1">
      <alignment horizontal="center"/>
    </xf>
    <xf numFmtId="166" fontId="7" fillId="8" borderId="0" xfId="1" applyNumberFormat="1" applyFont="1" applyFill="1" applyAlignment="1">
      <alignment horizontal="center"/>
    </xf>
    <xf numFmtId="165" fontId="7" fillId="8" borderId="0" xfId="1" applyNumberFormat="1" applyFont="1" applyFill="1" applyAlignment="1">
      <alignment horizontal="center"/>
    </xf>
    <xf numFmtId="0" fontId="2" fillId="4" borderId="0" xfId="0" applyFont="1" applyFill="1" applyBorder="1" applyAlignment="1">
      <alignment horizontal="left"/>
    </xf>
    <xf numFmtId="165" fontId="7" fillId="7" borderId="0" xfId="1" applyNumberFormat="1" applyFont="1" applyFill="1" applyAlignment="1">
      <alignment horizontal="center"/>
    </xf>
    <xf numFmtId="165" fontId="6" fillId="4" borderId="0" xfId="0" applyNumberFormat="1" applyFont="1" applyFill="1" applyAlignment="1">
      <alignment horizontal="center"/>
    </xf>
    <xf numFmtId="165" fontId="7" fillId="6" borderId="0" xfId="0" applyNumberFormat="1" applyFont="1" applyFill="1" applyAlignment="1">
      <alignment horizontal="center"/>
    </xf>
    <xf numFmtId="0" fontId="9" fillId="9" borderId="1" xfId="0" applyFont="1" applyFill="1" applyBorder="1" applyAlignment="1">
      <alignment horizontal="center" vertical="center" wrapText="1"/>
    </xf>
    <xf numFmtId="3" fontId="9" fillId="9" borderId="1" xfId="0" applyNumberFormat="1" applyFont="1" applyFill="1" applyBorder="1" applyAlignment="1">
      <alignment horizontal="center" vertical="center" wrapText="1"/>
    </xf>
    <xf numFmtId="17" fontId="9" fillId="9" borderId="1" xfId="0" applyNumberFormat="1" applyFont="1" applyFill="1" applyBorder="1" applyAlignment="1">
      <alignment horizontal="center" vertical="center" wrapText="1"/>
    </xf>
    <xf numFmtId="0" fontId="6" fillId="0" borderId="0" xfId="0" applyFont="1"/>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17"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8" borderId="0" xfId="0" applyFont="1" applyFill="1" applyAlignment="1">
      <alignment horizontal="center"/>
    </xf>
    <xf numFmtId="3" fontId="7" fillId="6" borderId="0" xfId="0" applyNumberFormat="1" applyFont="1" applyFill="1" applyAlignment="1">
      <alignment horizont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7" fillId="7" borderId="0" xfId="0" applyFont="1" applyFill="1" applyAlignment="1">
      <alignment horizontal="left"/>
    </xf>
    <xf numFmtId="0" fontId="7" fillId="8" borderId="0" xfId="0" applyFont="1" applyFill="1" applyAlignment="1">
      <alignment horizontal="center"/>
    </xf>
    <xf numFmtId="0" fontId="7" fillId="8" borderId="0" xfId="0" applyFont="1" applyFill="1" applyAlignment="1">
      <alignment horizontal="left"/>
    </xf>
    <xf numFmtId="0" fontId="7" fillId="2" borderId="0" xfId="0" applyFont="1" applyFill="1" applyAlignment="1">
      <alignment horizontal="center"/>
    </xf>
    <xf numFmtId="0" fontId="9" fillId="9" borderId="2"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7" fillId="6" borderId="0" xfId="0" applyFont="1" applyFill="1" applyAlignment="1">
      <alignment horizontal="left"/>
    </xf>
    <xf numFmtId="0" fontId="7" fillId="7" borderId="0" xfId="0" applyFont="1" applyFill="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114300</xdr:rowOff>
    </xdr:from>
    <xdr:to>
      <xdr:col>2</xdr:col>
      <xdr:colOff>1209676</xdr:colOff>
      <xdr:row>2</xdr:row>
      <xdr:rowOff>87401</xdr:rowOff>
    </xdr:to>
    <xdr:pic>
      <xdr:nvPicPr>
        <xdr:cNvPr id="2" name="Imagem 1">
          <a:extLst>
            <a:ext uri="{FF2B5EF4-FFF2-40B4-BE49-F238E27FC236}">
              <a16:creationId xmlns:a16="http://schemas.microsoft.com/office/drawing/2014/main" id="{100EB036-32B5-48C6-9B62-F67A55037E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14300"/>
          <a:ext cx="1266826" cy="4105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5FECEF1-58F3-4AAE-83B9-C50BD02A17EF}">
  <we:reference id="wa200009404" version="1.0.0.8" store="pt-BR" storeType="OMEX"/>
  <we:alternateReferences>
    <we:reference id="wa200009404" version="1.0.0.8" store="WA200009404" storeType="OMEX"/>
  </we:alternateReferences>
  <we:properties>
    <we:property name="claude.fileId" value="&quot;0f6b427c-c06e-4e28-89f7-92889910fca2&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868E3-38AE-4C84-98AE-03829ACC5581}">
  <sheetPr>
    <outlinePr summaryBelow="0" summaryRight="0"/>
  </sheetPr>
  <dimension ref="B1:GL104"/>
  <sheetViews>
    <sheetView showGridLines="0" tabSelected="1" topLeftCell="A52" zoomScale="85" zoomScaleNormal="85" workbookViewId="0">
      <selection activeCell="G60" sqref="G60"/>
    </sheetView>
    <sheetView tabSelected="1" workbookViewId="1">
      <selection activeCell="E15" sqref="E15"/>
    </sheetView>
  </sheetViews>
  <sheetFormatPr defaultColWidth="9.140625" defaultRowHeight="16.5"/>
  <cols>
    <col min="1" max="1" width="2.140625" style="12" customWidth="1"/>
    <col min="2" max="2" width="3.42578125" style="12" customWidth="1"/>
    <col min="3" max="3" width="23.140625" style="13" bestFit="1" customWidth="1"/>
    <col min="4" max="4" width="46.42578125" style="13" customWidth="1"/>
    <col min="5" max="5" width="26.85546875" style="13" customWidth="1"/>
    <col min="6" max="6" width="21.85546875" style="13" customWidth="1"/>
    <col min="7" max="7" width="27.28515625" style="13" bestFit="1" customWidth="1"/>
    <col min="8" max="8" width="23.140625" style="13" bestFit="1" customWidth="1"/>
    <col min="9" max="9" width="18.42578125" style="12" customWidth="1"/>
    <col min="10" max="10" width="15.140625" style="12" bestFit="1" customWidth="1"/>
    <col min="11" max="11" width="14.28515625" style="12" bestFit="1" customWidth="1"/>
    <col min="12" max="12" width="26.7109375" style="12" bestFit="1" customWidth="1"/>
    <col min="13" max="13" width="19.85546875" style="12" bestFit="1" customWidth="1"/>
    <col min="14" max="16384" width="9.140625" style="12"/>
  </cols>
  <sheetData>
    <row r="1" spans="2:194" s="5" customFormat="1">
      <c r="B1" s="1"/>
      <c r="C1" s="2"/>
      <c r="D1" s="2"/>
      <c r="E1" s="2"/>
      <c r="F1" s="2"/>
      <c r="G1" s="2"/>
      <c r="H1" s="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3"/>
      <c r="DI1" s="3"/>
      <c r="DJ1" s="3"/>
      <c r="DK1" s="3"/>
      <c r="DL1" s="3"/>
      <c r="DM1" s="3"/>
      <c r="DN1" s="4"/>
      <c r="DO1" s="4"/>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row>
    <row r="2" spans="2:194" s="5" customFormat="1">
      <c r="B2" s="1"/>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3"/>
      <c r="DI2" s="3"/>
      <c r="DJ2" s="3"/>
      <c r="DK2" s="3"/>
      <c r="DL2" s="3"/>
      <c r="DM2" s="3"/>
      <c r="DN2" s="4"/>
      <c r="DO2" s="4"/>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row>
    <row r="3" spans="2:194" s="5" customFormat="1" ht="15.75" customHeight="1">
      <c r="B3" s="6"/>
      <c r="C3" s="7"/>
      <c r="D3" s="7"/>
      <c r="E3" s="7"/>
      <c r="F3" s="7"/>
      <c r="G3" s="7"/>
      <c r="H3" s="7"/>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row>
    <row r="4" spans="2:194" s="11" customFormat="1" ht="6" customHeight="1">
      <c r="B4" s="8"/>
      <c r="C4" s="9"/>
      <c r="D4" s="9"/>
      <c r="E4" s="9"/>
      <c r="F4" s="9"/>
      <c r="G4" s="9"/>
      <c r="H4" s="9"/>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row>
    <row r="5" spans="2:194" ht="16.5" customHeight="1"/>
    <row r="6" spans="2:194" ht="16.5" customHeight="1">
      <c r="C6" s="58" t="s">
        <v>0</v>
      </c>
      <c r="D6" s="58"/>
      <c r="E6" s="58"/>
      <c r="F6" s="58"/>
      <c r="G6" s="58"/>
      <c r="H6" s="58"/>
    </row>
    <row r="7" spans="2:194" ht="16.5" customHeight="1">
      <c r="C7" s="14" t="s">
        <v>1</v>
      </c>
      <c r="D7" s="14" t="s">
        <v>2</v>
      </c>
      <c r="E7" s="14" t="s">
        <v>3</v>
      </c>
      <c r="F7" s="14" t="s">
        <v>4</v>
      </c>
      <c r="G7" s="14" t="s">
        <v>5</v>
      </c>
      <c r="H7" s="14" t="s">
        <v>6</v>
      </c>
    </row>
    <row r="8" spans="2:194" ht="16.5" customHeight="1" collapsed="1" thickBot="1">
      <c r="C8" s="14" t="s">
        <v>7</v>
      </c>
      <c r="D8" s="14" t="s">
        <v>8</v>
      </c>
      <c r="E8" s="14" t="s">
        <v>9</v>
      </c>
      <c r="F8" s="14" t="s">
        <v>10</v>
      </c>
      <c r="G8" s="14" t="s">
        <v>11</v>
      </c>
      <c r="H8" s="14" t="s">
        <v>12</v>
      </c>
    </row>
    <row r="9" spans="2:194" s="18" customFormat="1" ht="16.5" customHeight="1" thickBot="1">
      <c r="B9" s="15"/>
      <c r="C9" s="41" t="s">
        <v>13</v>
      </c>
      <c r="D9" s="41" t="s">
        <v>14</v>
      </c>
      <c r="E9" s="42">
        <v>919567</v>
      </c>
      <c r="F9" s="41" t="s">
        <v>15</v>
      </c>
      <c r="G9" s="43">
        <v>45566</v>
      </c>
      <c r="H9" s="43">
        <v>12693</v>
      </c>
      <c r="I9" s="17"/>
      <c r="J9" s="17"/>
    </row>
    <row r="10" spans="2:194" s="18" customFormat="1" ht="16.5" customHeight="1" thickBot="1">
      <c r="B10" s="19"/>
      <c r="C10" s="61" t="s">
        <v>16</v>
      </c>
      <c r="D10" s="41" t="s">
        <v>17</v>
      </c>
      <c r="E10" s="42">
        <v>29986</v>
      </c>
      <c r="F10" s="41" t="s">
        <v>18</v>
      </c>
      <c r="G10" s="43">
        <v>45931</v>
      </c>
      <c r="H10" s="43">
        <v>46296</v>
      </c>
      <c r="I10" s="17"/>
      <c r="J10" s="17"/>
    </row>
    <row r="11" spans="2:194" s="18" customFormat="1" ht="16.5" customHeight="1" collapsed="1" thickBot="1">
      <c r="B11" s="15"/>
      <c r="C11" s="62"/>
      <c r="D11" s="41" t="s">
        <v>19</v>
      </c>
      <c r="E11" s="42">
        <v>135377</v>
      </c>
      <c r="F11" s="41" t="s">
        <v>20</v>
      </c>
      <c r="G11" s="43">
        <v>45992</v>
      </c>
      <c r="H11" s="43">
        <v>46357</v>
      </c>
      <c r="I11" s="17"/>
      <c r="J11" s="17"/>
    </row>
    <row r="12" spans="2:194" s="18" customFormat="1" ht="16.5" customHeight="1" thickBot="1">
      <c r="B12" s="15"/>
      <c r="C12" s="61" t="s">
        <v>21</v>
      </c>
      <c r="D12" s="41" t="s">
        <v>22</v>
      </c>
      <c r="E12" s="42">
        <v>39049</v>
      </c>
      <c r="F12" s="41" t="s">
        <v>23</v>
      </c>
      <c r="G12" s="43">
        <v>45231</v>
      </c>
      <c r="H12" s="43">
        <v>46296</v>
      </c>
      <c r="I12" s="17"/>
      <c r="J12" s="17"/>
    </row>
    <row r="13" spans="2:194" s="18" customFormat="1" ht="16.5" customHeight="1" thickBot="1">
      <c r="B13" s="15"/>
      <c r="C13" s="63"/>
      <c r="D13" s="41" t="s">
        <v>24</v>
      </c>
      <c r="E13" s="42">
        <v>181509</v>
      </c>
      <c r="F13" s="41" t="s">
        <v>25</v>
      </c>
      <c r="G13" s="43">
        <v>45627</v>
      </c>
      <c r="H13" s="43">
        <v>46722</v>
      </c>
      <c r="I13" s="17"/>
      <c r="J13" s="17"/>
    </row>
    <row r="14" spans="2:194" s="18" customFormat="1" ht="16.5" customHeight="1" thickBot="1">
      <c r="B14" s="15"/>
      <c r="C14" s="63"/>
      <c r="D14" s="41" t="s">
        <v>24</v>
      </c>
      <c r="E14" s="42">
        <v>18228</v>
      </c>
      <c r="F14" s="41" t="s">
        <v>26</v>
      </c>
      <c r="G14" s="43">
        <v>45658</v>
      </c>
      <c r="H14" s="43">
        <v>46753</v>
      </c>
      <c r="I14" s="17"/>
      <c r="J14" s="17"/>
    </row>
    <row r="15" spans="2:194" s="18" customFormat="1" ht="16.5" customHeight="1" thickBot="1">
      <c r="B15" s="15"/>
      <c r="C15" s="63"/>
      <c r="D15" s="41" t="s">
        <v>24</v>
      </c>
      <c r="E15" s="42">
        <v>31377</v>
      </c>
      <c r="F15" s="41" t="s">
        <v>26</v>
      </c>
      <c r="G15" s="43">
        <v>45839</v>
      </c>
      <c r="H15" s="43">
        <v>46753</v>
      </c>
      <c r="I15" s="17"/>
      <c r="J15" s="17"/>
    </row>
    <row r="16" spans="2:194" s="18" customFormat="1" ht="16.5" customHeight="1" thickBot="1">
      <c r="B16" s="15"/>
      <c r="C16" s="63"/>
      <c r="D16" s="41" t="s">
        <v>24</v>
      </c>
      <c r="E16" s="42">
        <v>26005</v>
      </c>
      <c r="F16" s="41" t="s">
        <v>26</v>
      </c>
      <c r="G16" s="43">
        <v>45962</v>
      </c>
      <c r="H16" s="43">
        <v>47058</v>
      </c>
      <c r="I16" s="17"/>
      <c r="J16" s="17"/>
    </row>
    <row r="17" spans="2:10" s="18" customFormat="1" ht="16.5" customHeight="1" thickBot="1">
      <c r="B17" s="15"/>
      <c r="C17" s="63"/>
      <c r="D17" s="41" t="s">
        <v>27</v>
      </c>
      <c r="E17" s="42">
        <v>53489</v>
      </c>
      <c r="F17" s="41" t="s">
        <v>28</v>
      </c>
      <c r="G17" s="43">
        <v>45962</v>
      </c>
      <c r="H17" s="43">
        <v>46692</v>
      </c>
      <c r="I17" s="17"/>
      <c r="J17" s="17"/>
    </row>
    <row r="18" spans="2:10" s="18" customFormat="1" ht="16.5" customHeight="1" thickBot="1">
      <c r="B18" s="15"/>
      <c r="C18" s="63"/>
      <c r="D18" s="41" t="s">
        <v>27</v>
      </c>
      <c r="E18" s="42">
        <v>52013</v>
      </c>
      <c r="F18" s="41" t="s">
        <v>29</v>
      </c>
      <c r="G18" s="43">
        <v>46174</v>
      </c>
      <c r="H18" s="43">
        <v>46508</v>
      </c>
      <c r="I18" s="17"/>
      <c r="J18" s="17"/>
    </row>
    <row r="19" spans="2:10" s="18" customFormat="1" ht="16.5" customHeight="1" thickBot="1">
      <c r="B19" s="15"/>
      <c r="C19" s="63"/>
      <c r="D19" s="41" t="s">
        <v>24</v>
      </c>
      <c r="E19" s="42">
        <v>26114</v>
      </c>
      <c r="F19" s="41" t="s">
        <v>30</v>
      </c>
      <c r="G19" s="43">
        <v>46023</v>
      </c>
      <c r="H19" s="43">
        <v>46753</v>
      </c>
      <c r="I19" s="17"/>
      <c r="J19" s="17"/>
    </row>
    <row r="20" spans="2:10" s="18" customFormat="1" ht="16.5" customHeight="1" thickBot="1">
      <c r="B20" s="15"/>
      <c r="C20" s="62"/>
      <c r="D20" s="41" t="s">
        <v>24</v>
      </c>
      <c r="E20" s="42">
        <v>28416</v>
      </c>
      <c r="F20" s="41" t="s">
        <v>30</v>
      </c>
      <c r="G20" s="43">
        <v>46082</v>
      </c>
      <c r="H20" s="43">
        <v>46753</v>
      </c>
      <c r="I20" s="17"/>
      <c r="J20" s="17"/>
    </row>
    <row r="21" spans="2:10" s="18" customFormat="1" ht="16.5" customHeight="1" thickBot="1">
      <c r="B21" s="15"/>
      <c r="C21" s="41" t="s">
        <v>31</v>
      </c>
      <c r="D21" s="41" t="s">
        <v>32</v>
      </c>
      <c r="E21" s="42">
        <v>46042</v>
      </c>
      <c r="F21" s="41" t="s">
        <v>33</v>
      </c>
      <c r="G21" s="43">
        <v>42705</v>
      </c>
      <c r="H21" s="43">
        <v>46327</v>
      </c>
      <c r="I21" s="17"/>
      <c r="J21" s="17"/>
    </row>
    <row r="22" spans="2:10">
      <c r="C22" s="59" t="s">
        <v>34</v>
      </c>
      <c r="D22" s="59"/>
      <c r="E22" s="36">
        <f>SUM(E9:E21)</f>
        <v>1587172</v>
      </c>
      <c r="F22" s="52"/>
      <c r="G22" s="35"/>
      <c r="H22" s="35"/>
    </row>
    <row r="23" spans="2:10" ht="16.5" customHeight="1" collapsed="1">
      <c r="E23" s="26"/>
    </row>
    <row r="24" spans="2:10">
      <c r="C24" s="60" t="s">
        <v>35</v>
      </c>
      <c r="D24" s="60"/>
      <c r="E24" s="60"/>
      <c r="F24" s="60"/>
      <c r="G24" s="60"/>
      <c r="H24" s="60"/>
    </row>
    <row r="25" spans="2:10" ht="16.5" customHeight="1">
      <c r="C25" s="14" t="s">
        <v>1</v>
      </c>
      <c r="D25" s="14" t="s">
        <v>2</v>
      </c>
      <c r="E25" s="14" t="str">
        <f>$E$7</f>
        <v>Balance 2Q26 (R$ MM)</v>
      </c>
      <c r="F25" s="14" t="s">
        <v>4</v>
      </c>
      <c r="G25" s="14" t="s">
        <v>5</v>
      </c>
      <c r="H25" s="14" t="s">
        <v>6</v>
      </c>
    </row>
    <row r="26" spans="2:10" ht="17.25" thickBot="1">
      <c r="C26" s="14" t="s">
        <v>7</v>
      </c>
      <c r="D26" s="14" t="s">
        <v>8</v>
      </c>
      <c r="E26" s="14" t="str">
        <f>E8</f>
        <v>Saldo Final 2T26 (R$ MM)</v>
      </c>
      <c r="F26" s="14" t="s">
        <v>10</v>
      </c>
      <c r="G26" s="14" t="s">
        <v>11</v>
      </c>
      <c r="H26" s="14" t="s">
        <v>12</v>
      </c>
    </row>
    <row r="27" spans="2:10" s="18" customFormat="1" ht="17.25" thickBot="1">
      <c r="B27" s="20"/>
      <c r="C27" s="45" t="s">
        <v>36</v>
      </c>
      <c r="D27" s="45" t="s">
        <v>37</v>
      </c>
      <c r="E27" s="46">
        <v>86707</v>
      </c>
      <c r="F27" s="45" t="s">
        <v>38</v>
      </c>
      <c r="G27" s="47">
        <v>45444</v>
      </c>
      <c r="H27" s="47">
        <v>11110</v>
      </c>
      <c r="I27" s="17"/>
      <c r="J27" s="17"/>
    </row>
    <row r="28" spans="2:10" s="18" customFormat="1" ht="17.25" thickBot="1">
      <c r="B28" s="20"/>
      <c r="C28" s="54" t="s">
        <v>39</v>
      </c>
      <c r="D28" s="45" t="s">
        <v>40</v>
      </c>
      <c r="E28" s="46">
        <v>209130</v>
      </c>
      <c r="F28" s="45" t="s">
        <v>41</v>
      </c>
      <c r="G28" s="47">
        <v>45261</v>
      </c>
      <c r="H28" s="47">
        <v>47088</v>
      </c>
      <c r="I28" s="17"/>
      <c r="J28" s="17"/>
    </row>
    <row r="29" spans="2:10" s="18" customFormat="1" ht="17.25" thickBot="1">
      <c r="B29" s="20"/>
      <c r="C29" s="55"/>
      <c r="D29" s="45" t="s">
        <v>42</v>
      </c>
      <c r="E29" s="46">
        <v>369337</v>
      </c>
      <c r="F29" s="45" t="s">
        <v>43</v>
      </c>
      <c r="G29" s="47">
        <v>45536</v>
      </c>
      <c r="H29" s="47">
        <v>47362</v>
      </c>
      <c r="I29" s="17"/>
      <c r="J29" s="17"/>
    </row>
    <row r="30" spans="2:10" s="18" customFormat="1" ht="17.25" thickBot="1">
      <c r="B30" s="20"/>
      <c r="C30" s="55"/>
      <c r="D30" s="45" t="s">
        <v>44</v>
      </c>
      <c r="E30" s="46">
        <v>152840</v>
      </c>
      <c r="F30" s="45" t="s">
        <v>45</v>
      </c>
      <c r="G30" s="47">
        <v>45962</v>
      </c>
      <c r="H30" s="47">
        <v>11079</v>
      </c>
      <c r="I30" s="17"/>
      <c r="J30" s="17"/>
    </row>
    <row r="31" spans="2:10" s="18" customFormat="1" ht="17.25" thickBot="1">
      <c r="B31" s="20"/>
      <c r="C31" s="55"/>
      <c r="D31" s="45" t="s">
        <v>46</v>
      </c>
      <c r="E31" s="46">
        <v>87291</v>
      </c>
      <c r="F31" s="45" t="s">
        <v>47</v>
      </c>
      <c r="G31" s="47">
        <v>45809</v>
      </c>
      <c r="H31" s="47">
        <v>11110</v>
      </c>
      <c r="I31" s="17"/>
      <c r="J31" s="17"/>
    </row>
    <row r="32" spans="2:10" s="18" customFormat="1" ht="17.25" thickBot="1">
      <c r="B32" s="20"/>
      <c r="C32" s="56"/>
      <c r="D32" s="45" t="s">
        <v>48</v>
      </c>
      <c r="E32" s="46">
        <v>259401</v>
      </c>
      <c r="F32" s="45" t="s">
        <v>49</v>
      </c>
      <c r="G32" s="47">
        <v>45809</v>
      </c>
      <c r="H32" s="47">
        <v>11110</v>
      </c>
      <c r="I32" s="17"/>
      <c r="J32" s="17"/>
    </row>
    <row r="33" spans="2:10" s="18" customFormat="1" ht="17.25" thickBot="1">
      <c r="B33" s="20"/>
      <c r="C33" s="54" t="s">
        <v>50</v>
      </c>
      <c r="D33" s="45" t="s">
        <v>51</v>
      </c>
      <c r="E33" s="46">
        <v>83215</v>
      </c>
      <c r="F33" s="45" t="s">
        <v>47</v>
      </c>
      <c r="G33" s="47">
        <v>45809</v>
      </c>
      <c r="H33" s="47">
        <v>11110</v>
      </c>
      <c r="I33" s="17"/>
      <c r="J33" s="17"/>
    </row>
    <row r="34" spans="2:10" s="18" customFormat="1" ht="17.25" thickBot="1">
      <c r="B34" s="20"/>
      <c r="C34" s="56"/>
      <c r="D34" s="45" t="s">
        <v>52</v>
      </c>
      <c r="E34" s="46">
        <v>45802</v>
      </c>
      <c r="F34" s="45" t="s">
        <v>53</v>
      </c>
      <c r="G34" s="47">
        <v>45962</v>
      </c>
      <c r="H34" s="47">
        <v>11263</v>
      </c>
      <c r="I34" s="17"/>
      <c r="J34" s="17"/>
    </row>
    <row r="35" spans="2:10" s="18" customFormat="1" ht="17.25" thickBot="1">
      <c r="B35" s="20"/>
      <c r="C35" s="54" t="s">
        <v>54</v>
      </c>
      <c r="D35" s="45" t="s">
        <v>14</v>
      </c>
      <c r="E35" s="46">
        <v>164450</v>
      </c>
      <c r="F35" s="45" t="s">
        <v>43</v>
      </c>
      <c r="G35" s="47">
        <v>45536</v>
      </c>
      <c r="H35" s="47">
        <v>47362</v>
      </c>
      <c r="I35" s="17"/>
      <c r="J35" s="17"/>
    </row>
    <row r="36" spans="2:10" s="18" customFormat="1" ht="17.25" thickBot="1">
      <c r="B36" s="20"/>
      <c r="C36" s="55"/>
      <c r="D36" s="45" t="s">
        <v>55</v>
      </c>
      <c r="E36" s="46">
        <v>61085</v>
      </c>
      <c r="F36" s="45" t="s">
        <v>56</v>
      </c>
      <c r="G36" s="47">
        <v>45962</v>
      </c>
      <c r="H36" s="47">
        <v>11079</v>
      </c>
      <c r="I36" s="17"/>
      <c r="J36" s="17"/>
    </row>
    <row r="37" spans="2:10" s="18" customFormat="1" ht="17.25" thickBot="1">
      <c r="B37" s="20"/>
      <c r="C37" s="56"/>
      <c r="D37" s="45" t="s">
        <v>57</v>
      </c>
      <c r="E37" s="46">
        <v>47599</v>
      </c>
      <c r="F37" s="45" t="s">
        <v>47</v>
      </c>
      <c r="G37" s="47">
        <v>45809</v>
      </c>
      <c r="H37" s="47">
        <v>11110</v>
      </c>
      <c r="I37" s="17"/>
      <c r="J37" s="17"/>
    </row>
    <row r="38" spans="2:10" s="18" customFormat="1" ht="17.25" thickBot="1">
      <c r="B38" s="20"/>
      <c r="C38" s="45" t="s">
        <v>58</v>
      </c>
      <c r="D38" s="45" t="s">
        <v>37</v>
      </c>
      <c r="E38" s="46">
        <v>324667</v>
      </c>
      <c r="F38" s="45" t="s">
        <v>59</v>
      </c>
      <c r="G38" s="47">
        <v>43435</v>
      </c>
      <c r="H38" s="47">
        <v>47088</v>
      </c>
      <c r="I38" s="17"/>
      <c r="J38" s="17"/>
    </row>
    <row r="39" spans="2:10" s="18" customFormat="1" ht="17.25" thickBot="1">
      <c r="B39" s="20"/>
      <c r="C39" s="45" t="s">
        <v>60</v>
      </c>
      <c r="D39" s="45" t="s">
        <v>37</v>
      </c>
      <c r="E39" s="46">
        <v>655650</v>
      </c>
      <c r="F39" s="45" t="s">
        <v>61</v>
      </c>
      <c r="G39" s="47">
        <v>45474</v>
      </c>
      <c r="H39" s="47">
        <v>14427</v>
      </c>
      <c r="I39" s="17"/>
      <c r="J39" s="17"/>
    </row>
    <row r="40" spans="2:10" s="18" customFormat="1" ht="17.25" thickBot="1">
      <c r="B40" s="20"/>
      <c r="C40" s="54" t="s">
        <v>62</v>
      </c>
      <c r="D40" s="45" t="s">
        <v>63</v>
      </c>
      <c r="E40" s="46">
        <v>50368</v>
      </c>
      <c r="F40" s="45" t="s">
        <v>41</v>
      </c>
      <c r="G40" s="47">
        <v>45261</v>
      </c>
      <c r="H40" s="47">
        <v>47088</v>
      </c>
      <c r="I40" s="17"/>
      <c r="J40" s="17"/>
    </row>
    <row r="41" spans="2:10" s="18" customFormat="1" ht="17.25" thickBot="1">
      <c r="B41" s="20"/>
      <c r="C41" s="55"/>
      <c r="D41" s="45" t="s">
        <v>64</v>
      </c>
      <c r="E41" s="46">
        <v>48792</v>
      </c>
      <c r="F41" s="45" t="s">
        <v>43</v>
      </c>
      <c r="G41" s="47">
        <v>45536</v>
      </c>
      <c r="H41" s="47">
        <v>47362</v>
      </c>
      <c r="I41" s="17"/>
      <c r="J41" s="17"/>
    </row>
    <row r="42" spans="2:10" s="18" customFormat="1" ht="17.25" thickBot="1">
      <c r="B42" s="20"/>
      <c r="C42" s="56"/>
      <c r="D42" s="45" t="s">
        <v>14</v>
      </c>
      <c r="E42" s="46">
        <v>30497</v>
      </c>
      <c r="F42" s="45" t="s">
        <v>45</v>
      </c>
      <c r="G42" s="47">
        <v>45962</v>
      </c>
      <c r="H42" s="47">
        <v>11263</v>
      </c>
      <c r="I42" s="17"/>
      <c r="J42" s="17"/>
    </row>
    <row r="43" spans="2:10" s="18" customFormat="1" ht="17.25" thickBot="1">
      <c r="B43" s="20"/>
      <c r="C43" s="45" t="s">
        <v>65</v>
      </c>
      <c r="D43" s="45" t="s">
        <v>32</v>
      </c>
      <c r="E43" s="46">
        <v>630301</v>
      </c>
      <c r="F43" s="45" t="s">
        <v>66</v>
      </c>
      <c r="G43" s="47">
        <v>43800</v>
      </c>
      <c r="H43" s="47">
        <v>16407</v>
      </c>
      <c r="I43" s="17"/>
      <c r="J43" s="17"/>
    </row>
    <row r="44" spans="2:10" s="18" customFormat="1" ht="17.25" thickBot="1">
      <c r="B44" s="20"/>
      <c r="C44" s="54" t="s">
        <v>67</v>
      </c>
      <c r="D44" s="45" t="s">
        <v>68</v>
      </c>
      <c r="E44" s="46">
        <v>139537</v>
      </c>
      <c r="F44" s="45" t="s">
        <v>38</v>
      </c>
      <c r="G44" s="47">
        <v>45444</v>
      </c>
      <c r="H44" s="47">
        <v>11110</v>
      </c>
      <c r="I44" s="17"/>
      <c r="J44" s="17"/>
    </row>
    <row r="45" spans="2:10" s="18" customFormat="1" ht="17.25" thickBot="1">
      <c r="B45" s="20"/>
      <c r="C45" s="56"/>
      <c r="D45" s="45" t="s">
        <v>51</v>
      </c>
      <c r="E45" s="46">
        <v>106135</v>
      </c>
      <c r="F45" s="45" t="s">
        <v>69</v>
      </c>
      <c r="G45" s="47">
        <v>45839</v>
      </c>
      <c r="H45" s="47">
        <v>11140</v>
      </c>
      <c r="I45" s="17"/>
      <c r="J45" s="17"/>
    </row>
    <row r="46" spans="2:10" s="18" customFormat="1" ht="17.25" thickBot="1">
      <c r="B46" s="20"/>
      <c r="C46" s="45" t="s">
        <v>70</v>
      </c>
      <c r="D46" s="45" t="s">
        <v>32</v>
      </c>
      <c r="E46" s="46">
        <v>836783</v>
      </c>
      <c r="F46" s="45" t="s">
        <v>71</v>
      </c>
      <c r="G46" s="47">
        <v>43435</v>
      </c>
      <c r="H46" s="47">
        <v>47150</v>
      </c>
      <c r="I46" s="17"/>
      <c r="J46" s="17"/>
    </row>
    <row r="47" spans="2:10" s="18" customFormat="1" ht="17.25" thickBot="1">
      <c r="B47" s="19"/>
      <c r="C47" s="45" t="s">
        <v>72</v>
      </c>
      <c r="D47" s="45" t="s">
        <v>68</v>
      </c>
      <c r="E47" s="46">
        <v>90279</v>
      </c>
      <c r="F47" s="45" t="s">
        <v>38</v>
      </c>
      <c r="G47" s="47">
        <v>45444</v>
      </c>
      <c r="H47" s="47">
        <v>11110</v>
      </c>
      <c r="I47" s="17"/>
      <c r="J47" s="17"/>
    </row>
    <row r="48" spans="2:10" s="18" customFormat="1" ht="17.25" thickBot="1">
      <c r="B48" s="21"/>
      <c r="C48" s="45" t="s">
        <v>73</v>
      </c>
      <c r="D48" s="45" t="s">
        <v>32</v>
      </c>
      <c r="E48" s="46">
        <v>20077</v>
      </c>
      <c r="F48" s="45" t="s">
        <v>38</v>
      </c>
      <c r="G48" s="47">
        <v>45444</v>
      </c>
      <c r="H48" s="47">
        <v>11110</v>
      </c>
      <c r="I48" s="17"/>
      <c r="J48" s="17"/>
    </row>
    <row r="49" spans="2:10" s="18" customFormat="1" ht="17.25" thickBot="1">
      <c r="B49" s="21"/>
      <c r="C49" s="54" t="s">
        <v>74</v>
      </c>
      <c r="D49" s="45" t="s">
        <v>64</v>
      </c>
      <c r="E49" s="46">
        <v>26734</v>
      </c>
      <c r="F49" s="45" t="s">
        <v>75</v>
      </c>
      <c r="G49" s="47">
        <v>45962</v>
      </c>
      <c r="H49" s="47">
        <v>46508</v>
      </c>
      <c r="I49" s="17"/>
      <c r="J49" s="22"/>
    </row>
    <row r="50" spans="2:10" s="18" customFormat="1" ht="17.25" thickBot="1">
      <c r="B50" s="20"/>
      <c r="C50" s="56"/>
      <c r="D50" s="45" t="s">
        <v>63</v>
      </c>
      <c r="E50" s="46">
        <v>102179</v>
      </c>
      <c r="F50" s="45" t="s">
        <v>43</v>
      </c>
      <c r="G50" s="47">
        <v>45536</v>
      </c>
      <c r="H50" s="47">
        <v>47362</v>
      </c>
      <c r="I50" s="17"/>
      <c r="J50" s="17"/>
    </row>
    <row r="51" spans="2:10" s="18" customFormat="1" ht="17.25" thickBot="1">
      <c r="B51" s="19"/>
      <c r="C51" s="45" t="s">
        <v>76</v>
      </c>
      <c r="D51" s="45" t="s">
        <v>37</v>
      </c>
      <c r="E51" s="46">
        <v>33464</v>
      </c>
      <c r="F51" s="45" t="s">
        <v>38</v>
      </c>
      <c r="G51" s="47">
        <v>45444</v>
      </c>
      <c r="H51" s="47">
        <v>11110</v>
      </c>
      <c r="I51" s="17"/>
      <c r="J51" s="17"/>
    </row>
    <row r="52" spans="2:10" s="18" customFormat="1" ht="17.25" thickBot="1">
      <c r="B52" s="23"/>
      <c r="C52" s="45" t="s">
        <v>77</v>
      </c>
      <c r="D52" s="45" t="s">
        <v>37</v>
      </c>
      <c r="E52" s="46">
        <v>33457</v>
      </c>
      <c r="F52" s="45" t="s">
        <v>38</v>
      </c>
      <c r="G52" s="47">
        <v>45444</v>
      </c>
      <c r="H52" s="47">
        <v>11110</v>
      </c>
      <c r="I52" s="17"/>
      <c r="J52" s="17"/>
    </row>
    <row r="53" spans="2:10" s="18" customFormat="1" ht="17.25" thickBot="1">
      <c r="B53" s="20"/>
      <c r="C53" s="54" t="s">
        <v>78</v>
      </c>
      <c r="D53" s="45" t="s">
        <v>79</v>
      </c>
      <c r="E53" s="46">
        <v>72754</v>
      </c>
      <c r="F53" s="45" t="s">
        <v>80</v>
      </c>
      <c r="G53" s="47">
        <v>45839</v>
      </c>
      <c r="H53" s="47">
        <v>46204</v>
      </c>
      <c r="I53" s="17"/>
      <c r="J53" s="17"/>
    </row>
    <row r="54" spans="2:10" s="18" customFormat="1" ht="17.25" thickBot="1">
      <c r="B54" s="20"/>
      <c r="C54" s="55"/>
      <c r="D54" s="45" t="s">
        <v>81</v>
      </c>
      <c r="E54" s="46">
        <v>38639</v>
      </c>
      <c r="F54" s="48">
        <v>5.16E-2</v>
      </c>
      <c r="G54" s="47">
        <v>45962</v>
      </c>
      <c r="H54" s="47">
        <v>14916</v>
      </c>
      <c r="I54" s="17"/>
      <c r="J54" s="17"/>
    </row>
    <row r="55" spans="2:10" s="18" customFormat="1" ht="17.25" thickBot="1">
      <c r="B55" s="20"/>
      <c r="C55" s="56"/>
      <c r="D55" s="45" t="s">
        <v>82</v>
      </c>
      <c r="E55" s="46">
        <v>26872</v>
      </c>
      <c r="F55" s="48">
        <v>5.16E-2</v>
      </c>
      <c r="G55" s="47">
        <v>45962</v>
      </c>
      <c r="H55" s="47">
        <v>14916</v>
      </c>
      <c r="I55" s="17"/>
      <c r="J55" s="17"/>
    </row>
    <row r="56" spans="2:10" s="18" customFormat="1" ht="17.25" thickBot="1">
      <c r="B56" s="20"/>
      <c r="C56" s="45" t="s">
        <v>83</v>
      </c>
      <c r="D56" s="45" t="s">
        <v>84</v>
      </c>
      <c r="E56" s="46">
        <v>91531</v>
      </c>
      <c r="F56" s="45" t="s">
        <v>85</v>
      </c>
      <c r="G56" s="47">
        <v>45383</v>
      </c>
      <c r="H56" s="47">
        <v>16558</v>
      </c>
      <c r="I56" s="17"/>
      <c r="J56" s="17"/>
    </row>
    <row r="57" spans="2:10" s="18" customFormat="1" ht="17.25" thickBot="1">
      <c r="B57" s="19"/>
      <c r="C57" s="45" t="s">
        <v>86</v>
      </c>
      <c r="D57" s="45" t="s">
        <v>32</v>
      </c>
      <c r="E57" s="46">
        <v>713738</v>
      </c>
      <c r="F57" s="45" t="s">
        <v>87</v>
      </c>
      <c r="G57" s="47">
        <v>43344</v>
      </c>
      <c r="H57" s="47">
        <v>46997</v>
      </c>
      <c r="I57" s="17"/>
      <c r="J57" s="17"/>
    </row>
    <row r="58" spans="2:10" s="18" customFormat="1" ht="17.25" thickBot="1">
      <c r="B58" s="19"/>
      <c r="C58" s="45" t="s">
        <v>88</v>
      </c>
      <c r="D58" s="45" t="s">
        <v>89</v>
      </c>
      <c r="E58" s="46">
        <v>556410</v>
      </c>
      <c r="F58" s="45" t="s">
        <v>90</v>
      </c>
      <c r="G58" s="47">
        <v>44743</v>
      </c>
      <c r="H58" s="47">
        <v>46569</v>
      </c>
      <c r="I58" s="17"/>
      <c r="J58" s="17"/>
    </row>
    <row r="59" spans="2:10" s="18" customFormat="1" ht="17.25" thickBot="1">
      <c r="B59" s="19"/>
      <c r="C59" s="45" t="s">
        <v>91</v>
      </c>
      <c r="D59" s="45" t="s">
        <v>37</v>
      </c>
      <c r="E59" s="46">
        <v>297408</v>
      </c>
      <c r="F59" s="45" t="s">
        <v>69</v>
      </c>
      <c r="G59" s="47">
        <v>45839</v>
      </c>
      <c r="H59" s="47">
        <v>11140</v>
      </c>
      <c r="I59" s="17"/>
      <c r="J59" s="17"/>
    </row>
    <row r="60" spans="2:10" s="18" customFormat="1" ht="17.25" thickBot="1">
      <c r="B60" s="19"/>
      <c r="C60" s="45" t="s">
        <v>92</v>
      </c>
      <c r="D60" s="45" t="s">
        <v>32</v>
      </c>
      <c r="E60" s="46">
        <v>1123105</v>
      </c>
      <c r="F60" s="45" t="s">
        <v>87</v>
      </c>
      <c r="G60" s="47">
        <v>43344</v>
      </c>
      <c r="H60" s="47">
        <v>46997</v>
      </c>
      <c r="I60" s="17"/>
      <c r="J60" s="17"/>
    </row>
    <row r="61" spans="2:10" ht="17.25" collapsed="1" thickBot="1">
      <c r="C61" s="45" t="s">
        <v>93</v>
      </c>
      <c r="D61" s="45" t="s">
        <v>94</v>
      </c>
      <c r="E61" s="46">
        <v>1563</v>
      </c>
      <c r="F61" s="45" t="s">
        <v>95</v>
      </c>
      <c r="G61" s="47">
        <v>41913</v>
      </c>
      <c r="H61" s="47">
        <v>47392</v>
      </c>
    </row>
    <row r="62" spans="2:10" ht="17.25" thickBot="1">
      <c r="C62" s="49" t="s">
        <v>96</v>
      </c>
      <c r="D62" s="45" t="s">
        <v>32</v>
      </c>
      <c r="E62" s="46">
        <v>784824</v>
      </c>
      <c r="F62" s="45" t="s">
        <v>66</v>
      </c>
      <c r="G62" s="47">
        <v>43800</v>
      </c>
      <c r="H62" s="47">
        <v>16407</v>
      </c>
    </row>
    <row r="63" spans="2:10" ht="17.25" thickBot="1">
      <c r="C63" s="45" t="s">
        <v>97</v>
      </c>
      <c r="D63" s="45" t="s">
        <v>37</v>
      </c>
      <c r="E63" s="46">
        <v>2511417</v>
      </c>
      <c r="F63" s="45" t="s">
        <v>98</v>
      </c>
      <c r="G63" s="47">
        <v>46023</v>
      </c>
      <c r="H63" s="47">
        <v>13881</v>
      </c>
    </row>
    <row r="64" spans="2:10" ht="17.25" thickBot="1">
      <c r="C64" s="45" t="s">
        <v>99</v>
      </c>
      <c r="D64" s="45" t="s">
        <v>17</v>
      </c>
      <c r="E64" s="46">
        <v>31416</v>
      </c>
      <c r="F64" s="45" t="s">
        <v>100</v>
      </c>
      <c r="G64" s="47">
        <v>45992</v>
      </c>
      <c r="H64" s="47">
        <v>46357</v>
      </c>
    </row>
    <row r="65" spans="3:10" s="18" customFormat="1" ht="17.25" thickBot="1">
      <c r="C65" s="45" t="s">
        <v>101</v>
      </c>
      <c r="D65" s="45" t="s">
        <v>102</v>
      </c>
      <c r="E65" s="46">
        <v>196594</v>
      </c>
      <c r="F65" s="45" t="s">
        <v>103</v>
      </c>
      <c r="G65" s="47">
        <v>45931</v>
      </c>
      <c r="H65" s="47">
        <v>46661</v>
      </c>
    </row>
    <row r="66" spans="3:10" s="18" customFormat="1" ht="17.25" thickBot="1">
      <c r="C66" s="45" t="s">
        <v>104</v>
      </c>
      <c r="D66" s="45" t="s">
        <v>32</v>
      </c>
      <c r="E66" s="46">
        <v>59770</v>
      </c>
      <c r="F66" s="45" t="s">
        <v>105</v>
      </c>
      <c r="G66" s="47">
        <v>45717</v>
      </c>
      <c r="H66" s="47">
        <v>46813</v>
      </c>
    </row>
    <row r="67" spans="3:10" s="18" customFormat="1" ht="17.25" thickBot="1">
      <c r="C67" s="45" t="s">
        <v>106</v>
      </c>
      <c r="D67" s="45" t="s">
        <v>79</v>
      </c>
      <c r="E67" s="46">
        <v>21823</v>
      </c>
      <c r="F67" s="45" t="s">
        <v>107</v>
      </c>
      <c r="G67" s="47">
        <v>45839</v>
      </c>
      <c r="H67" s="47">
        <v>46204</v>
      </c>
    </row>
    <row r="68" spans="3:10">
      <c r="C68" s="64" t="s">
        <v>108</v>
      </c>
      <c r="D68" s="64"/>
      <c r="E68" s="53">
        <f>SUM(E27:E67)</f>
        <v>11223641</v>
      </c>
      <c r="F68" s="27"/>
      <c r="G68" s="27"/>
      <c r="H68" s="28"/>
    </row>
    <row r="69" spans="3:10" collapsed="1">
      <c r="E69" s="26"/>
    </row>
    <row r="70" spans="3:10">
      <c r="C70" s="65" t="s">
        <v>109</v>
      </c>
      <c r="D70" s="65"/>
      <c r="E70" s="65"/>
      <c r="F70" s="65"/>
      <c r="G70" s="65"/>
      <c r="H70" s="65"/>
    </row>
    <row r="71" spans="3:10" ht="16.5" customHeight="1">
      <c r="C71" s="14" t="s">
        <v>1</v>
      </c>
      <c r="D71" s="14" t="s">
        <v>2</v>
      </c>
      <c r="E71" s="14" t="str">
        <f>$E$7</f>
        <v>Balance 2Q26 (R$ MM)</v>
      </c>
      <c r="F71" s="14" t="s">
        <v>4</v>
      </c>
      <c r="G71" s="14" t="s">
        <v>5</v>
      </c>
      <c r="H71" s="14" t="s">
        <v>6</v>
      </c>
    </row>
    <row r="72" spans="3:10" ht="17.25" thickBot="1">
      <c r="C72" s="14" t="s">
        <v>7</v>
      </c>
      <c r="D72" s="14" t="s">
        <v>8</v>
      </c>
      <c r="E72" s="14" t="str">
        <f>E26</f>
        <v>Saldo Final 2T26 (R$ MM)</v>
      </c>
      <c r="F72" s="14" t="s">
        <v>10</v>
      </c>
      <c r="G72" s="14" t="s">
        <v>11</v>
      </c>
      <c r="H72" s="14" t="s">
        <v>12</v>
      </c>
    </row>
    <row r="73" spans="3:10" s="18" customFormat="1" ht="17.25" thickBot="1">
      <c r="C73" s="54" t="s">
        <v>110</v>
      </c>
      <c r="D73" s="45" t="s">
        <v>32</v>
      </c>
      <c r="E73" s="46">
        <v>26800</v>
      </c>
      <c r="F73" s="45" t="s">
        <v>111</v>
      </c>
      <c r="G73" s="47">
        <v>45292</v>
      </c>
      <c r="H73" s="47">
        <v>14580</v>
      </c>
      <c r="I73" s="17"/>
      <c r="J73" s="17"/>
    </row>
    <row r="74" spans="3:10" s="18" customFormat="1" ht="17.25" thickBot="1">
      <c r="C74" s="56"/>
      <c r="D74" s="45" t="s">
        <v>112</v>
      </c>
      <c r="E74" s="46">
        <v>77362</v>
      </c>
      <c r="F74" s="45" t="s">
        <v>113</v>
      </c>
      <c r="G74" s="47">
        <v>45261</v>
      </c>
      <c r="H74" s="47">
        <v>17441</v>
      </c>
      <c r="I74" s="17"/>
      <c r="J74" s="17"/>
    </row>
    <row r="75" spans="3:10" s="18" customFormat="1" ht="17.25" thickBot="1">
      <c r="C75" s="54" t="s">
        <v>114</v>
      </c>
      <c r="D75" s="45" t="s">
        <v>32</v>
      </c>
      <c r="E75" s="46">
        <v>55019</v>
      </c>
      <c r="F75" s="45" t="s">
        <v>111</v>
      </c>
      <c r="G75" s="47">
        <v>45292</v>
      </c>
      <c r="H75" s="47">
        <v>14215</v>
      </c>
      <c r="I75" s="17"/>
      <c r="J75" s="17"/>
    </row>
    <row r="76" spans="3:10" s="18" customFormat="1" ht="17.25" thickBot="1">
      <c r="C76" s="56"/>
      <c r="D76" s="45" t="s">
        <v>115</v>
      </c>
      <c r="E76" s="46">
        <v>108334</v>
      </c>
      <c r="F76" s="45" t="s">
        <v>113</v>
      </c>
      <c r="G76" s="47">
        <v>45261</v>
      </c>
      <c r="H76" s="47">
        <v>17441</v>
      </c>
      <c r="I76" s="17"/>
      <c r="J76" s="17"/>
    </row>
    <row r="77" spans="3:10" s="18" customFormat="1" ht="17.25" thickBot="1">
      <c r="C77" s="54" t="s">
        <v>116</v>
      </c>
      <c r="D77" s="45" t="s">
        <v>117</v>
      </c>
      <c r="E77" s="46">
        <v>37827</v>
      </c>
      <c r="F77" s="45" t="s">
        <v>118</v>
      </c>
      <c r="G77" s="47">
        <v>42430</v>
      </c>
      <c r="H77" s="47">
        <v>11963</v>
      </c>
      <c r="I77" s="17"/>
      <c r="J77" s="17"/>
    </row>
    <row r="78" spans="3:10" s="18" customFormat="1" ht="17.25" thickBot="1">
      <c r="C78" s="56"/>
      <c r="D78" s="45" t="s">
        <v>119</v>
      </c>
      <c r="E78" s="46">
        <v>11220</v>
      </c>
      <c r="F78" s="45" t="s">
        <v>120</v>
      </c>
      <c r="G78" s="47">
        <v>43800</v>
      </c>
      <c r="H78" s="47">
        <v>11963</v>
      </c>
      <c r="I78" s="17"/>
      <c r="J78" s="17"/>
    </row>
    <row r="79" spans="3:10" s="18" customFormat="1" ht="17.25" thickBot="1">
      <c r="C79" s="54" t="s">
        <v>121</v>
      </c>
      <c r="D79" s="45" t="s">
        <v>117</v>
      </c>
      <c r="E79" s="46">
        <v>20667</v>
      </c>
      <c r="F79" s="45" t="s">
        <v>118</v>
      </c>
      <c r="G79" s="47">
        <v>42430</v>
      </c>
      <c r="H79" s="47">
        <v>11963</v>
      </c>
      <c r="I79" s="17"/>
      <c r="J79" s="17"/>
    </row>
    <row r="80" spans="3:10" s="18" customFormat="1" ht="17.25" thickBot="1">
      <c r="C80" s="56"/>
      <c r="D80" s="45" t="s">
        <v>119</v>
      </c>
      <c r="E80" s="46">
        <v>6403</v>
      </c>
      <c r="F80" s="45" t="s">
        <v>120</v>
      </c>
      <c r="G80" s="47">
        <v>43800</v>
      </c>
      <c r="H80" s="47">
        <v>11963</v>
      </c>
      <c r="I80" s="17"/>
      <c r="J80" s="17"/>
    </row>
    <row r="81" spans="3:10" s="18" customFormat="1" ht="17.25" thickBot="1">
      <c r="C81" s="54" t="s">
        <v>122</v>
      </c>
      <c r="D81" s="45" t="s">
        <v>117</v>
      </c>
      <c r="E81" s="46">
        <v>31597</v>
      </c>
      <c r="F81" s="45" t="s">
        <v>118</v>
      </c>
      <c r="G81" s="47">
        <v>42430</v>
      </c>
      <c r="H81" s="47">
        <v>11963</v>
      </c>
      <c r="I81" s="17"/>
      <c r="J81" s="17"/>
    </row>
    <row r="82" spans="3:10" s="18" customFormat="1" ht="17.25" thickBot="1">
      <c r="C82" s="56"/>
      <c r="D82" s="45" t="s">
        <v>119</v>
      </c>
      <c r="E82" s="46">
        <v>7933</v>
      </c>
      <c r="F82" s="45" t="s">
        <v>120</v>
      </c>
      <c r="G82" s="47">
        <v>43800</v>
      </c>
      <c r="H82" s="47">
        <v>11963</v>
      </c>
      <c r="I82" s="17"/>
      <c r="J82" s="17"/>
    </row>
    <row r="83" spans="3:10" s="18" customFormat="1" ht="17.25" thickBot="1">
      <c r="C83" s="54" t="s">
        <v>123</v>
      </c>
      <c r="D83" s="45" t="s">
        <v>117</v>
      </c>
      <c r="E83" s="46">
        <v>48582</v>
      </c>
      <c r="F83" s="45" t="s">
        <v>118</v>
      </c>
      <c r="G83" s="47">
        <v>42430</v>
      </c>
      <c r="H83" s="47">
        <v>11963</v>
      </c>
      <c r="I83" s="17"/>
      <c r="J83" s="17"/>
    </row>
    <row r="84" spans="3:10" s="18" customFormat="1" ht="17.25" thickBot="1">
      <c r="C84" s="56"/>
      <c r="D84" s="45" t="s">
        <v>119</v>
      </c>
      <c r="E84" s="46">
        <v>8686</v>
      </c>
      <c r="F84" s="45" t="s">
        <v>120</v>
      </c>
      <c r="G84" s="47">
        <v>43800</v>
      </c>
      <c r="H84" s="47">
        <v>11963</v>
      </c>
      <c r="I84" s="17"/>
      <c r="J84" s="17"/>
    </row>
    <row r="85" spans="3:10" s="18" customFormat="1" ht="17.25" thickBot="1">
      <c r="C85" s="54" t="s">
        <v>124</v>
      </c>
      <c r="D85" s="45" t="s">
        <v>117</v>
      </c>
      <c r="E85" s="46">
        <v>26534</v>
      </c>
      <c r="F85" s="45" t="s">
        <v>118</v>
      </c>
      <c r="G85" s="47">
        <v>42430</v>
      </c>
      <c r="H85" s="47">
        <v>11963</v>
      </c>
      <c r="I85" s="17"/>
      <c r="J85" s="17"/>
    </row>
    <row r="86" spans="3:10" s="18" customFormat="1" ht="17.25" thickBot="1">
      <c r="C86" s="56"/>
      <c r="D86" s="45" t="s">
        <v>119</v>
      </c>
      <c r="E86" s="46">
        <v>9791</v>
      </c>
      <c r="F86" s="45" t="s">
        <v>120</v>
      </c>
      <c r="G86" s="47">
        <v>43800</v>
      </c>
      <c r="H86" s="47">
        <v>11963</v>
      </c>
      <c r="I86" s="17"/>
      <c r="J86" s="17"/>
    </row>
    <row r="87" spans="3:10" s="18" customFormat="1" ht="17.25" thickBot="1">
      <c r="C87" s="54" t="s">
        <v>125</v>
      </c>
      <c r="D87" s="45" t="s">
        <v>126</v>
      </c>
      <c r="E87" s="46">
        <v>120314</v>
      </c>
      <c r="F87" s="45" t="s">
        <v>127</v>
      </c>
      <c r="G87" s="47">
        <v>41244</v>
      </c>
      <c r="H87" s="47">
        <v>11414</v>
      </c>
      <c r="I87" s="17"/>
      <c r="J87" s="17"/>
    </row>
    <row r="88" spans="3:10" s="18" customFormat="1" ht="17.25" thickBot="1">
      <c r="C88" s="55"/>
      <c r="D88" s="45" t="s">
        <v>68</v>
      </c>
      <c r="E88" s="46">
        <v>105497</v>
      </c>
      <c r="F88" s="45" t="s">
        <v>128</v>
      </c>
      <c r="G88" s="47">
        <v>41791</v>
      </c>
      <c r="H88" s="47">
        <v>46722</v>
      </c>
      <c r="I88" s="17"/>
      <c r="J88" s="17"/>
    </row>
    <row r="89" spans="3:10" s="18" customFormat="1" ht="17.25" thickBot="1">
      <c r="C89" s="45" t="s">
        <v>129</v>
      </c>
      <c r="D89" s="45" t="s">
        <v>37</v>
      </c>
      <c r="E89" s="46">
        <v>595250</v>
      </c>
      <c r="F89" s="45" t="s">
        <v>130</v>
      </c>
      <c r="G89" s="47">
        <v>45658</v>
      </c>
      <c r="H89" s="47">
        <v>10959</v>
      </c>
      <c r="I89" s="17"/>
      <c r="J89" s="17"/>
    </row>
    <row r="90" spans="3:10" s="18" customFormat="1" ht="17.25" thickBot="1">
      <c r="C90" s="45" t="s">
        <v>131</v>
      </c>
      <c r="D90" s="45" t="s">
        <v>132</v>
      </c>
      <c r="E90" s="46">
        <v>19876</v>
      </c>
      <c r="F90" s="45" t="s">
        <v>133</v>
      </c>
      <c r="G90" s="47">
        <v>39539</v>
      </c>
      <c r="H90" s="47">
        <v>46631</v>
      </c>
      <c r="I90" s="17"/>
      <c r="J90" s="17"/>
    </row>
    <row r="91" spans="3:10" s="18" customFormat="1" ht="17.25" thickBot="1">
      <c r="C91" s="51" t="s">
        <v>134</v>
      </c>
      <c r="D91" s="45" t="s">
        <v>135</v>
      </c>
      <c r="E91" s="46">
        <v>122938</v>
      </c>
      <c r="F91" s="45" t="s">
        <v>136</v>
      </c>
      <c r="G91" s="47">
        <v>45505</v>
      </c>
      <c r="H91" s="47">
        <v>17715</v>
      </c>
      <c r="I91" s="17"/>
      <c r="J91" s="17"/>
    </row>
    <row r="92" spans="3:10" s="18" customFormat="1" ht="17.25" thickBot="1">
      <c r="C92" s="54" t="s">
        <v>137</v>
      </c>
      <c r="D92" s="45" t="s">
        <v>138</v>
      </c>
      <c r="E92" s="46">
        <v>281361</v>
      </c>
      <c r="F92" s="45" t="s">
        <v>139</v>
      </c>
      <c r="G92" s="47">
        <v>44805</v>
      </c>
      <c r="H92" s="47">
        <v>46631</v>
      </c>
      <c r="I92" s="17"/>
      <c r="J92" s="17"/>
    </row>
    <row r="93" spans="3:10" s="18" customFormat="1" ht="17.25" thickBot="1">
      <c r="C93" s="56"/>
      <c r="D93" s="45" t="s">
        <v>140</v>
      </c>
      <c r="E93" s="46">
        <v>92736</v>
      </c>
      <c r="F93" s="45" t="s">
        <v>139</v>
      </c>
      <c r="G93" s="47">
        <v>44805</v>
      </c>
      <c r="H93" s="47">
        <v>47362</v>
      </c>
      <c r="I93" s="17"/>
      <c r="J93" s="17"/>
    </row>
    <row r="94" spans="3:10" s="18" customFormat="1" ht="17.25" thickBot="1">
      <c r="C94" s="51" t="s">
        <v>141</v>
      </c>
      <c r="D94" s="45" t="s">
        <v>68</v>
      </c>
      <c r="E94" s="46">
        <v>140370</v>
      </c>
      <c r="F94" s="45" t="s">
        <v>142</v>
      </c>
      <c r="G94" s="47">
        <v>45809</v>
      </c>
      <c r="H94" s="47">
        <v>11110</v>
      </c>
      <c r="I94" s="17"/>
      <c r="J94" s="17"/>
    </row>
    <row r="95" spans="3:10" s="18" customFormat="1" ht="17.25" thickBot="1">
      <c r="C95" s="50" t="s">
        <v>143</v>
      </c>
      <c r="D95" s="45" t="s">
        <v>144</v>
      </c>
      <c r="E95" s="46">
        <v>105519</v>
      </c>
      <c r="F95" s="45" t="s">
        <v>145</v>
      </c>
      <c r="G95" s="47">
        <v>45870</v>
      </c>
      <c r="H95" s="47">
        <v>12267</v>
      </c>
      <c r="I95" s="17"/>
      <c r="J95" s="17"/>
    </row>
    <row r="96" spans="3:10" ht="4.5" customHeight="1">
      <c r="C96" s="19"/>
      <c r="D96" s="19"/>
      <c r="E96" s="32"/>
      <c r="F96" s="16"/>
      <c r="G96" s="33"/>
      <c r="H96" s="34"/>
    </row>
    <row r="97" spans="2:8">
      <c r="C97" s="57" t="s">
        <v>146</v>
      </c>
      <c r="D97" s="57"/>
      <c r="E97" s="38">
        <f>SUM(E73:E95)</f>
        <v>2060616</v>
      </c>
      <c r="F97" s="29"/>
      <c r="G97" s="30"/>
      <c r="H97" s="29"/>
    </row>
    <row r="98" spans="2:8" ht="9.9499999999999993" customHeight="1">
      <c r="E98" s="39"/>
    </row>
    <row r="99" spans="2:8">
      <c r="C99" s="24" t="s">
        <v>147</v>
      </c>
      <c r="D99" s="24"/>
      <c r="E99" s="40">
        <f>E97+E68+E22</f>
        <v>14871429</v>
      </c>
      <c r="F99" s="24"/>
      <c r="G99" s="27"/>
      <c r="H99" s="24"/>
    </row>
    <row r="100" spans="2:8">
      <c r="C100" s="19"/>
      <c r="D100" s="19"/>
      <c r="E100" s="31"/>
      <c r="F100" s="19"/>
      <c r="G100" s="19"/>
      <c r="H100" s="19"/>
    </row>
    <row r="101" spans="2:8">
      <c r="C101" s="37" t="s">
        <v>148</v>
      </c>
      <c r="D101" s="25"/>
      <c r="E101" s="26"/>
    </row>
    <row r="102" spans="2:8">
      <c r="C102" s="37" t="s">
        <v>149</v>
      </c>
      <c r="E102" s="26"/>
    </row>
    <row r="103" spans="2:8">
      <c r="B103" s="44"/>
      <c r="E103" s="26"/>
    </row>
    <row r="104" spans="2:8">
      <c r="B104" s="44"/>
      <c r="E104" s="26"/>
    </row>
  </sheetData>
  <mergeCells count="24">
    <mergeCell ref="C68:D68"/>
    <mergeCell ref="C70:H70"/>
    <mergeCell ref="C73:C74"/>
    <mergeCell ref="C6:H6"/>
    <mergeCell ref="C22:D22"/>
    <mergeCell ref="C24:H24"/>
    <mergeCell ref="C10:C11"/>
    <mergeCell ref="C12:C20"/>
    <mergeCell ref="C28:C32"/>
    <mergeCell ref="C97:D97"/>
    <mergeCell ref="C85:C86"/>
    <mergeCell ref="C75:C76"/>
    <mergeCell ref="C77:C78"/>
    <mergeCell ref="C79:C80"/>
    <mergeCell ref="C81:C82"/>
    <mergeCell ref="C83:C84"/>
    <mergeCell ref="C87:C88"/>
    <mergeCell ref="C92:C93"/>
    <mergeCell ref="C33:C34"/>
    <mergeCell ref="C35:C37"/>
    <mergeCell ref="C40:C42"/>
    <mergeCell ref="C44:C45"/>
    <mergeCell ref="C49:C50"/>
    <mergeCell ref="C53:C55"/>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Alupar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 Tavares de Goes</dc:creator>
  <cp:keywords/>
  <dc:description/>
  <cp:lastModifiedBy>Leonardo Tavares de Goes</cp:lastModifiedBy>
  <cp:revision/>
  <dcterms:created xsi:type="dcterms:W3CDTF">2024-04-26T11:13:44Z</dcterms:created>
  <dcterms:modified xsi:type="dcterms:W3CDTF">2026-09-16T14:27:39Z</dcterms:modified>
  <cp:category/>
  <cp:contentStatus/>
</cp:coreProperties>
</file>